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补录后" sheetId="2" r:id="rId1"/>
    <sheet name="Sheet1" sheetId="1" r:id="rId2"/>
  </sheets>
  <calcPr calcId="144525"/>
</workbook>
</file>

<file path=xl/sharedStrings.xml><?xml version="1.0" encoding="utf-8"?>
<sst xmlns="http://schemas.openxmlformats.org/spreadsheetml/2006/main" count="75" uniqueCount="44">
  <si>
    <t>2021年航空航天学院博士研究生复试结果及拟录取名单</t>
  </si>
  <si>
    <t>序号</t>
  </si>
  <si>
    <t>考生姓名</t>
  </si>
  <si>
    <t>报名号</t>
  </si>
  <si>
    <t>拟录取专业</t>
  </si>
  <si>
    <t>研究方向</t>
  </si>
  <si>
    <t>拟录取导师姓名</t>
  </si>
  <si>
    <t>复试成绩</t>
  </si>
  <si>
    <t>总成绩</t>
  </si>
  <si>
    <t>是否录取</t>
  </si>
  <si>
    <t>拟录取类别</t>
  </si>
  <si>
    <t>奖助学金等级</t>
  </si>
  <si>
    <t>备注</t>
  </si>
  <si>
    <t>专业</t>
  </si>
  <si>
    <t>综合</t>
  </si>
  <si>
    <t>外语</t>
  </si>
  <si>
    <t>尹安治</t>
  </si>
  <si>
    <t>(专业学位)机械</t>
  </si>
  <si>
    <t>机械（工程博士专项）</t>
  </si>
  <si>
    <t>梁步阁</t>
  </si>
  <si>
    <t>拟录取</t>
  </si>
  <si>
    <t>定向就业</t>
  </si>
  <si>
    <t>不享受奖助学金</t>
  </si>
  <si>
    <t>2020年航空航天学院博士研究生复试结果及拟录取名单</t>
  </si>
  <si>
    <t>考生编号</t>
  </si>
  <si>
    <t>王泽</t>
  </si>
  <si>
    <t>1053396512</t>
  </si>
  <si>
    <t>材料科学与工程</t>
  </si>
  <si>
    <t>材料物理与化学</t>
  </si>
  <si>
    <t>黄小忠</t>
  </si>
  <si>
    <t>非定向</t>
  </si>
  <si>
    <t>享受奖助学金</t>
  </si>
  <si>
    <t>邹杨君</t>
  </si>
  <si>
    <t>1053395275</t>
  </si>
  <si>
    <t>复合材料</t>
  </si>
  <si>
    <t>不予录取</t>
  </si>
  <si>
    <t>付浩成</t>
  </si>
  <si>
    <t>1053397007</t>
  </si>
  <si>
    <t>曹梦磊</t>
  </si>
  <si>
    <t>1053392877</t>
  </si>
  <si>
    <t>定向</t>
  </si>
  <si>
    <t>罗俊航</t>
  </si>
  <si>
    <t>1053392836</t>
  </si>
  <si>
    <t>罗世彬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</si>
</sst>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_);[Red]\(0.0\)"/>
  </numFmts>
  <fonts count="27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sz val="11"/>
      <color theme="1"/>
      <name val="黑体"/>
      <charset val="134"/>
    </font>
    <font>
      <sz val="11"/>
      <name val="微软雅黑"/>
      <charset val="134"/>
    </font>
    <font>
      <sz val="18"/>
      <name val="方正小标宋简体"/>
      <charset val="134"/>
    </font>
    <font>
      <sz val="18"/>
      <color rgb="FFE96822"/>
      <name val="方正小标宋简体"/>
      <charset val="134"/>
    </font>
    <font>
      <sz val="10"/>
      <name val="微软雅黑"/>
      <charset val="134"/>
    </font>
    <font>
      <sz val="11"/>
      <color rgb="FFFF0000"/>
      <name val="微软雅黑"/>
      <charset val="134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7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7" borderId="4" applyNumberFormat="0" applyFon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3" fillId="4" borderId="7" applyNumberFormat="0" applyAlignment="0" applyProtection="0">
      <alignment vertical="center"/>
    </xf>
    <xf numFmtId="0" fontId="9" fillId="4" borderId="2" applyNumberFormat="0" applyAlignment="0" applyProtection="0">
      <alignment vertical="center"/>
    </xf>
    <xf numFmtId="0" fontId="15" fillId="15" borderId="3" applyNumberForma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2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7" fillId="2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8"/>
  <sheetViews>
    <sheetView tabSelected="1" workbookViewId="0">
      <selection activeCell="B5" sqref="B5"/>
    </sheetView>
  </sheetViews>
  <sheetFormatPr defaultColWidth="9" defaultRowHeight="13.5" outlineLevelRow="7"/>
  <cols>
    <col min="1" max="1" width="5.25" customWidth="1"/>
    <col min="3" max="3" width="14.5" customWidth="1"/>
    <col min="4" max="4" width="18.125" customWidth="1"/>
    <col min="5" max="5" width="20.125" customWidth="1"/>
    <col min="6" max="6" width="18.125" customWidth="1"/>
    <col min="10" max="10" width="9.25" customWidth="1"/>
    <col min="11" max="12" width="10.75" customWidth="1"/>
    <col min="13" max="13" width="14.75" customWidth="1"/>
    <col min="14" max="14" width="10.5" customWidth="1"/>
  </cols>
  <sheetData>
    <row r="1" s="1" customFormat="1" ht="47.25" customHeight="1" spans="1:15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11"/>
    </row>
    <row r="2" s="2" customFormat="1" ht="24.75" customHeight="1" spans="1:14">
      <c r="A2" s="6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7" t="s">
        <v>6</v>
      </c>
      <c r="G2" s="6" t="s">
        <v>7</v>
      </c>
      <c r="H2" s="6"/>
      <c r="I2" s="6"/>
      <c r="J2" s="6" t="s">
        <v>8</v>
      </c>
      <c r="K2" s="7" t="s">
        <v>9</v>
      </c>
      <c r="L2" s="7" t="s">
        <v>10</v>
      </c>
      <c r="M2" s="7" t="s">
        <v>11</v>
      </c>
      <c r="N2" s="7" t="s">
        <v>12</v>
      </c>
    </row>
    <row r="3" s="2" customFormat="1" ht="24.75" customHeight="1" spans="1:14">
      <c r="A3" s="6"/>
      <c r="B3" s="6"/>
      <c r="C3" s="6"/>
      <c r="D3" s="7"/>
      <c r="E3" s="7"/>
      <c r="F3" s="7"/>
      <c r="G3" s="6" t="s">
        <v>13</v>
      </c>
      <c r="H3" s="6" t="s">
        <v>14</v>
      </c>
      <c r="I3" s="6" t="s">
        <v>15</v>
      </c>
      <c r="J3" s="6"/>
      <c r="K3" s="7"/>
      <c r="L3" s="7"/>
      <c r="M3" s="7"/>
      <c r="N3" s="7"/>
    </row>
    <row r="4" s="3" customFormat="1" ht="24.75" customHeight="1" spans="1:14">
      <c r="A4" s="8">
        <v>1</v>
      </c>
      <c r="B4" s="8" t="s">
        <v>16</v>
      </c>
      <c r="C4" s="8">
        <v>1053394771</v>
      </c>
      <c r="D4" s="8" t="s">
        <v>17</v>
      </c>
      <c r="E4" s="8" t="s">
        <v>18</v>
      </c>
      <c r="F4" s="8" t="s">
        <v>19</v>
      </c>
      <c r="G4" s="10">
        <v>93.4</v>
      </c>
      <c r="H4" s="10">
        <v>88</v>
      </c>
      <c r="I4" s="10">
        <v>79</v>
      </c>
      <c r="J4" s="10">
        <v>260</v>
      </c>
      <c r="K4" s="8" t="s">
        <v>20</v>
      </c>
      <c r="L4" s="8" t="s">
        <v>21</v>
      </c>
      <c r="M4" s="8" t="s">
        <v>22</v>
      </c>
      <c r="N4" s="8"/>
    </row>
    <row r="5" s="3" customFormat="1" ht="24.75" customHeight="1" spans="1:14">
      <c r="A5" s="8"/>
      <c r="B5" s="9"/>
      <c r="C5" s="9"/>
      <c r="D5" s="9"/>
      <c r="E5" s="9"/>
      <c r="F5" s="9"/>
      <c r="G5" s="10"/>
      <c r="H5" s="10"/>
      <c r="I5" s="10"/>
      <c r="J5" s="10"/>
      <c r="K5" s="8"/>
      <c r="L5" s="9"/>
      <c r="M5" s="8"/>
      <c r="N5" s="8"/>
    </row>
    <row r="6" s="3" customFormat="1" ht="24.75" customHeight="1" spans="1:14">
      <c r="A6" s="8"/>
      <c r="B6" s="9"/>
      <c r="C6" s="9"/>
      <c r="D6" s="9"/>
      <c r="E6" s="9"/>
      <c r="F6" s="9"/>
      <c r="G6" s="10"/>
      <c r="H6" s="10"/>
      <c r="I6" s="10"/>
      <c r="J6" s="10"/>
      <c r="K6" s="12"/>
      <c r="L6" s="9"/>
      <c r="M6" s="8"/>
      <c r="N6" s="8"/>
    </row>
    <row r="7" s="3" customFormat="1" ht="24.75" customHeight="1" spans="1:14">
      <c r="A7" s="8"/>
      <c r="B7" s="9"/>
      <c r="C7" s="9"/>
      <c r="D7" s="9"/>
      <c r="E7" s="9"/>
      <c r="F7" s="9"/>
      <c r="G7" s="10"/>
      <c r="H7" s="10"/>
      <c r="I7" s="10"/>
      <c r="J7" s="10"/>
      <c r="K7" s="8"/>
      <c r="L7" s="9"/>
      <c r="M7" s="8"/>
      <c r="N7" s="8"/>
    </row>
    <row r="8" s="3" customFormat="1" ht="24.75" customHeight="1" spans="1:14">
      <c r="A8" s="8"/>
      <c r="B8" s="9"/>
      <c r="C8" s="9"/>
      <c r="D8" s="9"/>
      <c r="E8" s="9"/>
      <c r="F8" s="9"/>
      <c r="G8" s="10"/>
      <c r="H8" s="10"/>
      <c r="I8" s="10"/>
      <c r="J8" s="10"/>
      <c r="K8" s="8"/>
      <c r="L8" s="9"/>
      <c r="M8" s="8"/>
      <c r="N8" s="8"/>
    </row>
  </sheetData>
  <mergeCells count="13">
    <mergeCell ref="A1:N1"/>
    <mergeCell ref="G2:I2"/>
    <mergeCell ref="A2:A3"/>
    <mergeCell ref="B2:B3"/>
    <mergeCell ref="C2:C3"/>
    <mergeCell ref="D2:D3"/>
    <mergeCell ref="E2:E3"/>
    <mergeCell ref="F2:F3"/>
    <mergeCell ref="J2:J3"/>
    <mergeCell ref="K2:K3"/>
    <mergeCell ref="L2:L3"/>
    <mergeCell ref="M2:M3"/>
    <mergeCell ref="N2:N3"/>
  </mergeCells>
  <pageMargins left="0.748031496062992" right="0.748031496062992" top="0.984251968503937" bottom="0.984251968503937" header="0.511811023622047" footer="0.511811023622047"/>
  <pageSetup paperSize="9" scale="76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8"/>
  <sheetViews>
    <sheetView workbookViewId="0">
      <selection activeCell="L16" sqref="L16"/>
    </sheetView>
  </sheetViews>
  <sheetFormatPr defaultColWidth="9" defaultRowHeight="13.5" outlineLevelRow="7"/>
  <cols>
    <col min="1" max="1" width="5.25" customWidth="1"/>
    <col min="3" max="3" width="14.5" customWidth="1"/>
    <col min="4" max="6" width="18.125" customWidth="1"/>
    <col min="10" max="10" width="9.25" customWidth="1"/>
    <col min="11" max="12" width="10.75" customWidth="1"/>
    <col min="13" max="13" width="14.75" customWidth="1"/>
    <col min="14" max="14" width="10.5" customWidth="1"/>
  </cols>
  <sheetData>
    <row r="1" s="1" customFormat="1" ht="47.25" customHeight="1" spans="1:15">
      <c r="A1" s="4" t="s">
        <v>23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11"/>
    </row>
    <row r="2" s="2" customFormat="1" ht="24.75" customHeight="1" spans="1:14">
      <c r="A2" s="6" t="s">
        <v>1</v>
      </c>
      <c r="B2" s="6" t="s">
        <v>2</v>
      </c>
      <c r="C2" s="6" t="s">
        <v>24</v>
      </c>
      <c r="D2" s="7" t="s">
        <v>4</v>
      </c>
      <c r="E2" s="7" t="s">
        <v>5</v>
      </c>
      <c r="F2" s="7" t="s">
        <v>6</v>
      </c>
      <c r="G2" s="6" t="s">
        <v>7</v>
      </c>
      <c r="H2" s="6"/>
      <c r="I2" s="6"/>
      <c r="J2" s="6" t="s">
        <v>8</v>
      </c>
      <c r="K2" s="7" t="s">
        <v>9</v>
      </c>
      <c r="L2" s="7" t="s">
        <v>10</v>
      </c>
      <c r="M2" s="7" t="s">
        <v>11</v>
      </c>
      <c r="N2" s="7" t="s">
        <v>12</v>
      </c>
    </row>
    <row r="3" s="2" customFormat="1" ht="24.75" customHeight="1" spans="1:14">
      <c r="A3" s="6"/>
      <c r="B3" s="6"/>
      <c r="C3" s="6"/>
      <c r="D3" s="7"/>
      <c r="E3" s="7"/>
      <c r="F3" s="7"/>
      <c r="G3" s="6" t="s">
        <v>13</v>
      </c>
      <c r="H3" s="6" t="s">
        <v>14</v>
      </c>
      <c r="I3" s="6" t="s">
        <v>15</v>
      </c>
      <c r="J3" s="6"/>
      <c r="K3" s="7"/>
      <c r="L3" s="7"/>
      <c r="M3" s="7"/>
      <c r="N3" s="7"/>
    </row>
    <row r="4" s="3" customFormat="1" ht="24.75" customHeight="1" spans="1:14">
      <c r="A4" s="8">
        <v>1</v>
      </c>
      <c r="B4" s="9" t="s">
        <v>25</v>
      </c>
      <c r="C4" s="9" t="s">
        <v>26</v>
      </c>
      <c r="D4" s="9" t="s">
        <v>27</v>
      </c>
      <c r="E4" s="9" t="s">
        <v>28</v>
      </c>
      <c r="F4" s="9" t="s">
        <v>29</v>
      </c>
      <c r="G4" s="10">
        <f>(95+96+93+96+85)/5</f>
        <v>93</v>
      </c>
      <c r="H4" s="10">
        <f>(95+95+95+88)/8+92/2</f>
        <v>92.625</v>
      </c>
      <c r="I4" s="10">
        <f>(95+93+80)/3</f>
        <v>89.3333333333333</v>
      </c>
      <c r="J4" s="10">
        <f>G4+H4+I4</f>
        <v>274.958333333333</v>
      </c>
      <c r="K4" s="8" t="s">
        <v>20</v>
      </c>
      <c r="L4" s="9" t="s">
        <v>30</v>
      </c>
      <c r="M4" s="8" t="s">
        <v>31</v>
      </c>
      <c r="N4" s="8"/>
    </row>
    <row r="5" s="3" customFormat="1" ht="24.75" customHeight="1" spans="1:14">
      <c r="A5" s="8">
        <v>2</v>
      </c>
      <c r="B5" s="9" t="s">
        <v>32</v>
      </c>
      <c r="C5" s="9" t="s">
        <v>33</v>
      </c>
      <c r="D5" s="9" t="s">
        <v>27</v>
      </c>
      <c r="E5" s="9" t="s">
        <v>34</v>
      </c>
      <c r="F5" s="9" t="s">
        <v>29</v>
      </c>
      <c r="G5" s="10">
        <f>(90+90+90+96+85)/5</f>
        <v>90.2</v>
      </c>
      <c r="H5" s="10">
        <f>(90+90+93+85)/8+90/2</f>
        <v>89.75</v>
      </c>
      <c r="I5" s="10">
        <f>(95+95+90)/3</f>
        <v>93.3333333333333</v>
      </c>
      <c r="J5" s="10">
        <f>G5+H5+I5</f>
        <v>273.283333333333</v>
      </c>
      <c r="K5" s="12" t="s">
        <v>35</v>
      </c>
      <c r="L5" s="9"/>
      <c r="M5" s="8"/>
      <c r="N5" s="8"/>
    </row>
    <row r="6" s="3" customFormat="1" ht="24.75" customHeight="1" spans="1:14">
      <c r="A6" s="8">
        <v>3</v>
      </c>
      <c r="B6" s="9" t="s">
        <v>36</v>
      </c>
      <c r="C6" s="9" t="s">
        <v>37</v>
      </c>
      <c r="D6" s="9" t="s">
        <v>27</v>
      </c>
      <c r="E6" s="9" t="s">
        <v>34</v>
      </c>
      <c r="F6" s="9" t="s">
        <v>29</v>
      </c>
      <c r="G6" s="10">
        <f>(90+85+85+92+80)/5</f>
        <v>86.4</v>
      </c>
      <c r="H6" s="10">
        <f>(85+85+85+85)/8+85/2</f>
        <v>85</v>
      </c>
      <c r="I6" s="10">
        <f>(90+90+70)/3</f>
        <v>83.3333333333333</v>
      </c>
      <c r="J6" s="10">
        <f>G6+H6+I6</f>
        <v>254.733333333333</v>
      </c>
      <c r="K6" s="12" t="s">
        <v>35</v>
      </c>
      <c r="L6" s="9"/>
      <c r="M6" s="8"/>
      <c r="N6" s="8"/>
    </row>
    <row r="7" s="3" customFormat="1" ht="24.75" customHeight="1" spans="1:14">
      <c r="A7" s="8">
        <v>4</v>
      </c>
      <c r="B7" s="9" t="s">
        <v>38</v>
      </c>
      <c r="C7" s="9" t="s">
        <v>39</v>
      </c>
      <c r="D7" s="9" t="s">
        <v>17</v>
      </c>
      <c r="E7" s="9" t="s">
        <v>18</v>
      </c>
      <c r="F7" s="9" t="s">
        <v>19</v>
      </c>
      <c r="G7" s="10">
        <f>(90+92+95+93+90)/5</f>
        <v>92</v>
      </c>
      <c r="H7" s="10">
        <f>(94+90+90+92)/8+90/2</f>
        <v>90.75</v>
      </c>
      <c r="I7" s="10">
        <f>(92+89+95)/3</f>
        <v>92</v>
      </c>
      <c r="J7" s="10">
        <f>G7+H7+I7</f>
        <v>274.75</v>
      </c>
      <c r="K7" s="8" t="s">
        <v>20</v>
      </c>
      <c r="L7" s="9" t="s">
        <v>40</v>
      </c>
      <c r="M7" s="8" t="s">
        <v>22</v>
      </c>
      <c r="N7" s="8"/>
    </row>
    <row r="8" s="3" customFormat="1" ht="24.75" customHeight="1" spans="1:14">
      <c r="A8" s="8">
        <v>5</v>
      </c>
      <c r="B8" s="9" t="s">
        <v>41</v>
      </c>
      <c r="C8" s="9" t="s">
        <v>42</v>
      </c>
      <c r="D8" s="9" t="s">
        <v>17</v>
      </c>
      <c r="E8" s="9" t="s">
        <v>18</v>
      </c>
      <c r="F8" s="9" t="s">
        <v>43</v>
      </c>
      <c r="G8" s="10">
        <f>(92+95+90+92+95)/5</f>
        <v>92.8</v>
      </c>
      <c r="H8" s="10">
        <f>(88+92+91+95)/8+92/2</f>
        <v>91.75</v>
      </c>
      <c r="I8" s="10">
        <f>(90+86+85)/3</f>
        <v>87</v>
      </c>
      <c r="J8" s="10">
        <f>G8+H8+I8</f>
        <v>271.55</v>
      </c>
      <c r="K8" s="8" t="s">
        <v>20</v>
      </c>
      <c r="L8" s="9" t="s">
        <v>40</v>
      </c>
      <c r="M8" s="8" t="s">
        <v>22</v>
      </c>
      <c r="N8" s="8"/>
    </row>
  </sheetData>
  <sortState ref="A4:N8">
    <sortCondition ref="J4:J8" descending="1"/>
  </sortState>
  <mergeCells count="13">
    <mergeCell ref="A1:N1"/>
    <mergeCell ref="G2:I2"/>
    <mergeCell ref="A2:A3"/>
    <mergeCell ref="B2:B3"/>
    <mergeCell ref="C2:C3"/>
    <mergeCell ref="D2:D3"/>
    <mergeCell ref="E2:E3"/>
    <mergeCell ref="F2:F3"/>
    <mergeCell ref="J2:J3"/>
    <mergeCell ref="K2:K3"/>
    <mergeCell ref="L2:L3"/>
    <mergeCell ref="M2:M3"/>
    <mergeCell ref="N2:N3"/>
  </mergeCells>
  <pageMargins left="0.748031496062992" right="0.748031496062992" top="0.984251968503937" bottom="0.984251968503937" header="0.511811023622047" footer="0.511811023622047"/>
  <pageSetup paperSize="9" scale="76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补录后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Hero张帅</cp:lastModifiedBy>
  <dcterms:created xsi:type="dcterms:W3CDTF">2020-05-19T15:49:00Z</dcterms:created>
  <cp:lastPrinted>2020-06-28T08:08:00Z</cp:lastPrinted>
  <dcterms:modified xsi:type="dcterms:W3CDTF">2021-05-25T03:08:47Z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5561620B1B4C44D89445C5300F9E0097</vt:lpwstr>
  </property>
</Properties>
</file>